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4. наши формы\ДЛЯ САЙТА\"/>
    </mc:Choice>
  </mc:AlternateContent>
  <bookViews>
    <workbookView xWindow="0" yWindow="0" windowWidth="12345" windowHeight="5595"/>
  </bookViews>
  <sheets>
    <sheet name="транспорт для КА пример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5" i="1"/>
  <c r="M17" i="1"/>
  <c r="O12" i="1" l="1"/>
  <c r="Q12" i="1" s="1"/>
  <c r="O16" i="1"/>
  <c r="Q16" i="1" s="1"/>
  <c r="O14" i="1"/>
  <c r="Q14" i="1" s="1"/>
</calcChain>
</file>

<file path=xl/sharedStrings.xml><?xml version="1.0" encoding="utf-8"?>
<sst xmlns="http://schemas.openxmlformats.org/spreadsheetml/2006/main" count="55" uniqueCount="45">
  <si>
    <t>Расчет транспортных затрат по доставке материальных ресурсов и оборудования, сметная стоимость которых отсутствуетв сборниках ФССЦ 81-01-2001</t>
  </si>
  <si>
    <t>по объекту:</t>
  </si>
  <si>
    <t>(наименование объекта)</t>
  </si>
  <si>
    <t>№ п/п</t>
  </si>
  <si>
    <t>Код строительного ресурса</t>
  </si>
  <si>
    <t>Наименование 
материального 
ресурса и 
оборудования</t>
  </si>
  <si>
    <t>ТЦ_21.1.08.01_34_ИНН Поставщика №1_Дата КП</t>
  </si>
  <si>
    <t>пример условный</t>
  </si>
  <si>
    <t>ТЦ_21.1.08.01_08_ИНН Поставщика №2_Дата КП</t>
  </si>
  <si>
    <t>Огнестойкий гибкий кабель 
парной скрутки 
КИС-РПГ-
КШпнг(А)-FRHF 
2х2х1,20</t>
  </si>
  <si>
    <t>Ед.изм.</t>
  </si>
  <si>
    <t>км</t>
  </si>
  <si>
    <t>Маса ед.изм. в "т"</t>
  </si>
  <si>
    <t>Класс груза (норма загрузки)</t>
  </si>
  <si>
    <t>Расстояние перевозки, км</t>
  </si>
  <si>
    <t>Населенный 
пункт 
расположения 
склада 
Производителя 
/ Поставщика</t>
  </si>
  <si>
    <t>Стоимость в уровне 
цен на 01.01.2000 года</t>
  </si>
  <si>
    <t xml:space="preserve">    Сметные цены на погрузочно-разгрузочные работы, руб. за 1т.</t>
  </si>
  <si>
    <t>погруз. работ</t>
  </si>
  <si>
    <t xml:space="preserve">Расстояние </t>
  </si>
  <si>
    <t>Место 
расположения 
объекта 
капитального 
строительства</t>
  </si>
  <si>
    <t>Обоснование 
сметного 
норматива</t>
  </si>
  <si>
    <t>ФССЦпг-01-01-01-045/-01-01-02-045</t>
  </si>
  <si>
    <t xml:space="preserve"> Сметные цены на перевозку 
грузов, руб. за 1 т</t>
  </si>
  <si>
    <t>Итого стоимость транспортных 
затрат, руб. за ед. изм</t>
  </si>
  <si>
    <t>в базисном уровне цен на 
01.01.2000
[гр. 5 х (гр. 10 + 
гр. 11 + гр. 13)]</t>
  </si>
  <si>
    <t>*индекс 
изменения 
сметной 
ст-ти</t>
  </si>
  <si>
    <t>**в текущем 
уровне цен
[гр.15хгр.16]</t>
  </si>
  <si>
    <t>*</t>
  </si>
  <si>
    <t>**</t>
  </si>
  <si>
    <t>Указывается уровень цен на дату передачи документации застройщику (техническому заказчику) или на дату проведения повторной государственной 
экспертизы проектной документации, ранее получившей положительное заключение о достоверности определения сметной стоимости.</t>
  </si>
  <si>
    <t>ФССЦпг-03-02-
03-200 + 
ФССЦпг-03-02-
03-201</t>
  </si>
  <si>
    <t xml:space="preserve">Составил </t>
  </si>
  <si>
    <t>Проверил</t>
  </si>
  <si>
    <t>(подпись, Ф.И.О.)</t>
  </si>
  <si>
    <t>ТЦ_21.1.08.01_23_ИНН Поставщика №3_Дата КП</t>
  </si>
  <si>
    <t>Ижевск</t>
  </si>
  <si>
    <t xml:space="preserve">227,94+(278-200)*0,96 = </t>
  </si>
  <si>
    <t>Пемь</t>
  </si>
  <si>
    <t>Екатеренбург</t>
  </si>
  <si>
    <t>227,94+(631-200)*0,96 =</t>
  </si>
  <si>
    <r>
      <t xml:space="preserve">Индекс изменения сметной стоимости принимается по данным писем Минстроя России для субъекта РФ, на территории которого 
расположен объект капитального строительства </t>
    </r>
    <r>
      <rPr>
        <sz val="11"/>
        <color rgb="FFFF0000"/>
        <rFont val="Calibri"/>
        <family val="2"/>
        <charset val="204"/>
        <scheme val="minor"/>
      </rPr>
      <t>(в примере, принят индекс на «Эксплуатацию машин и механизмов» на IV квартал 2022 
года для Удмуртcкой Республики по объекту строительства «Объекты образования. Прочие» в соответствии с Приложением № 1 к письму 
Минстроя России от 07.12.2022 № 65739-ИФ/09)</t>
    </r>
  </si>
  <si>
    <t>Йошкар-Олы</t>
  </si>
  <si>
    <t>227,94+(589-200)*0,96 =</t>
  </si>
  <si>
    <t>Рекомендуемый образец для базисно-индексного метода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</si>
</sst>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3" xfId="0" applyFont="1" applyBorder="1" applyAlignment="1">
      <alignment horizontal="center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/>
    <xf numFmtId="0" fontId="1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6" workbookViewId="0">
      <selection activeCell="Y9" sqref="Y9"/>
    </sheetView>
  </sheetViews>
  <sheetFormatPr defaultRowHeight="15" x14ac:dyDescent="0.25"/>
  <cols>
    <col min="1" max="1" width="5.85546875" customWidth="1"/>
    <col min="2" max="2" width="16" customWidth="1"/>
    <col min="3" max="3" width="16.42578125" customWidth="1"/>
    <col min="4" max="4" width="6.7109375" customWidth="1"/>
    <col min="7" max="7" width="14.140625" customWidth="1"/>
    <col min="8" max="8" width="14" customWidth="1"/>
    <col min="9" max="9" width="10.140625" customWidth="1"/>
    <col min="12" max="12" width="12.28515625" customWidth="1"/>
    <col min="13" max="13" width="12.42578125" customWidth="1"/>
    <col min="14" max="14" width="14.28515625" customWidth="1"/>
    <col min="15" max="15" width="13.140625" customWidth="1"/>
    <col min="16" max="16" width="10.85546875" customWidth="1"/>
    <col min="17" max="17" width="11.42578125" customWidth="1"/>
  </cols>
  <sheetData>
    <row r="1" spans="1:17" x14ac:dyDescent="0.25">
      <c r="L1" s="15" t="s">
        <v>44</v>
      </c>
      <c r="M1" s="15"/>
      <c r="N1" s="15"/>
      <c r="O1" s="15"/>
      <c r="P1" s="15"/>
      <c r="Q1" s="15"/>
    </row>
    <row r="2" spans="1:17" x14ac:dyDescent="0.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A5" s="5" t="s">
        <v>1</v>
      </c>
      <c r="B5" s="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3.5" customHeight="1" x14ac:dyDescent="0.25">
      <c r="C6" s="20" t="s">
        <v>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ht="33" customHeight="1" x14ac:dyDescent="0.25">
      <c r="A8" s="16" t="s">
        <v>3</v>
      </c>
      <c r="B8" s="16" t="s">
        <v>4</v>
      </c>
      <c r="C8" s="16" t="s">
        <v>5</v>
      </c>
      <c r="D8" s="16" t="s">
        <v>10</v>
      </c>
      <c r="E8" s="16" t="s">
        <v>12</v>
      </c>
      <c r="F8" s="16" t="s">
        <v>13</v>
      </c>
      <c r="G8" s="21" t="s">
        <v>14</v>
      </c>
      <c r="H8" s="21"/>
      <c r="I8" s="21"/>
      <c r="J8" s="16" t="s">
        <v>17</v>
      </c>
      <c r="K8" s="16"/>
      <c r="L8" s="16"/>
      <c r="M8" s="16" t="s">
        <v>23</v>
      </c>
      <c r="N8" s="16"/>
      <c r="O8" s="16" t="s">
        <v>24</v>
      </c>
      <c r="P8" s="16"/>
      <c r="Q8" s="16"/>
    </row>
    <row r="9" spans="1:17" ht="51.75" customHeight="1" x14ac:dyDescent="0.25">
      <c r="A9" s="16"/>
      <c r="B9" s="16"/>
      <c r="C9" s="16"/>
      <c r="D9" s="16"/>
      <c r="E9" s="16"/>
      <c r="F9" s="16"/>
      <c r="G9" s="16" t="s">
        <v>15</v>
      </c>
      <c r="H9" s="16" t="s">
        <v>20</v>
      </c>
      <c r="I9" s="16" t="s">
        <v>19</v>
      </c>
      <c r="J9" s="16" t="s">
        <v>16</v>
      </c>
      <c r="K9" s="16"/>
      <c r="L9" s="22" t="s">
        <v>21</v>
      </c>
      <c r="M9" s="16" t="s">
        <v>16</v>
      </c>
      <c r="N9" s="22" t="s">
        <v>21</v>
      </c>
      <c r="O9" s="16" t="s">
        <v>25</v>
      </c>
      <c r="P9" s="16" t="s">
        <v>26</v>
      </c>
      <c r="Q9" s="16" t="s">
        <v>27</v>
      </c>
    </row>
    <row r="10" spans="1:17" ht="26.2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7" t="s">
        <v>18</v>
      </c>
      <c r="K10" s="7" t="s">
        <v>18</v>
      </c>
      <c r="L10" s="22"/>
      <c r="M10" s="16"/>
      <c r="N10" s="22"/>
      <c r="O10" s="21"/>
      <c r="P10" s="21"/>
      <c r="Q10" s="21"/>
    </row>
    <row r="11" spans="1:17" s="2" customFormat="1" ht="11.25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ht="60" customHeight="1" x14ac:dyDescent="0.25">
      <c r="A12" s="35">
        <v>1</v>
      </c>
      <c r="B12" s="33" t="s">
        <v>6</v>
      </c>
      <c r="C12" s="33" t="s">
        <v>9</v>
      </c>
      <c r="D12" s="27" t="s">
        <v>11</v>
      </c>
      <c r="E12" s="27">
        <v>0.84950000000000003</v>
      </c>
      <c r="F12" s="27">
        <v>3</v>
      </c>
      <c r="G12" s="31" t="s">
        <v>42</v>
      </c>
      <c r="H12" s="32" t="s">
        <v>36</v>
      </c>
      <c r="I12" s="31">
        <v>589</v>
      </c>
      <c r="J12" s="31">
        <v>17.95</v>
      </c>
      <c r="K12" s="31">
        <v>14.41</v>
      </c>
      <c r="L12" s="32" t="s">
        <v>22</v>
      </c>
      <c r="M12" s="11" t="s">
        <v>43</v>
      </c>
      <c r="N12" s="33" t="s">
        <v>31</v>
      </c>
      <c r="O12" s="37">
        <f>E12*(J12+K12+M13)</f>
        <v>538.36212999999998</v>
      </c>
      <c r="P12" s="27">
        <v>11.53</v>
      </c>
      <c r="Q12" s="29">
        <f>P12*O12</f>
        <v>6207.3153588999994</v>
      </c>
    </row>
    <row r="13" spans="1:17" x14ac:dyDescent="0.25">
      <c r="A13" s="36"/>
      <c r="B13" s="34"/>
      <c r="C13" s="41"/>
      <c r="D13" s="42"/>
      <c r="E13" s="42"/>
      <c r="F13" s="42"/>
      <c r="G13" s="31"/>
      <c r="H13" s="32"/>
      <c r="I13" s="31"/>
      <c r="J13" s="31"/>
      <c r="K13" s="31"/>
      <c r="L13" s="32"/>
      <c r="M13" s="12">
        <f>227.94+(589-200)*0.96</f>
        <v>601.38</v>
      </c>
      <c r="N13" s="34"/>
      <c r="O13" s="38"/>
      <c r="P13" s="28"/>
      <c r="Q13" s="30"/>
    </row>
    <row r="14" spans="1:17" ht="60" customHeight="1" x14ac:dyDescent="0.25">
      <c r="A14" s="35">
        <v>2</v>
      </c>
      <c r="B14" s="33" t="s">
        <v>8</v>
      </c>
      <c r="C14" s="41"/>
      <c r="D14" s="42"/>
      <c r="E14" s="42"/>
      <c r="F14" s="42"/>
      <c r="G14" s="27" t="s">
        <v>39</v>
      </c>
      <c r="H14" s="32" t="s">
        <v>36</v>
      </c>
      <c r="I14" s="27">
        <v>631</v>
      </c>
      <c r="J14" s="27">
        <v>17.95</v>
      </c>
      <c r="K14" s="27">
        <v>14.41</v>
      </c>
      <c r="L14" s="39" t="s">
        <v>22</v>
      </c>
      <c r="M14" s="11" t="s">
        <v>40</v>
      </c>
      <c r="N14" s="39" t="s">
        <v>31</v>
      </c>
      <c r="O14" s="37">
        <f>E12*(J14+K14+M15)</f>
        <v>572.61397000000011</v>
      </c>
      <c r="P14" s="27">
        <v>11.53</v>
      </c>
      <c r="Q14" s="29">
        <f>P14*O14</f>
        <v>6602.2390741000008</v>
      </c>
    </row>
    <row r="15" spans="1:17" ht="18" customHeight="1" x14ac:dyDescent="0.25">
      <c r="A15" s="36"/>
      <c r="B15" s="34"/>
      <c r="C15" s="41"/>
      <c r="D15" s="42"/>
      <c r="E15" s="42"/>
      <c r="F15" s="42"/>
      <c r="G15" s="28"/>
      <c r="H15" s="32"/>
      <c r="I15" s="28"/>
      <c r="J15" s="28"/>
      <c r="K15" s="28"/>
      <c r="L15" s="40"/>
      <c r="M15" s="13">
        <f>227.94+(631-200)*0.96</f>
        <v>641.70000000000005</v>
      </c>
      <c r="N15" s="40"/>
      <c r="O15" s="38"/>
      <c r="P15" s="28"/>
      <c r="Q15" s="30"/>
    </row>
    <row r="16" spans="1:17" ht="60" customHeight="1" x14ac:dyDescent="0.25">
      <c r="A16" s="35">
        <v>3</v>
      </c>
      <c r="B16" s="33" t="s">
        <v>35</v>
      </c>
      <c r="C16" s="41"/>
      <c r="D16" s="42"/>
      <c r="E16" s="42"/>
      <c r="F16" s="42"/>
      <c r="G16" s="27" t="s">
        <v>38</v>
      </c>
      <c r="H16" s="32" t="s">
        <v>36</v>
      </c>
      <c r="I16" s="31">
        <v>278</v>
      </c>
      <c r="J16" s="31">
        <v>17.95</v>
      </c>
      <c r="K16" s="31">
        <v>14.41</v>
      </c>
      <c r="L16" s="32" t="s">
        <v>22</v>
      </c>
      <c r="M16" s="11" t="s">
        <v>37</v>
      </c>
      <c r="N16" s="32" t="s">
        <v>31</v>
      </c>
      <c r="O16" s="43">
        <f>E12*(J16+K16+M17)</f>
        <v>284.73541</v>
      </c>
      <c r="P16" s="31">
        <v>11.53</v>
      </c>
      <c r="Q16" s="44">
        <f t="shared" ref="Q16" si="0">P16*O16</f>
        <v>3282.9992772999999</v>
      </c>
    </row>
    <row r="17" spans="1:17" x14ac:dyDescent="0.25">
      <c r="A17" s="36"/>
      <c r="B17" s="34"/>
      <c r="C17" s="34"/>
      <c r="D17" s="28"/>
      <c r="E17" s="28"/>
      <c r="F17" s="28"/>
      <c r="G17" s="28"/>
      <c r="H17" s="32"/>
      <c r="I17" s="31"/>
      <c r="J17" s="31"/>
      <c r="K17" s="31"/>
      <c r="L17" s="32"/>
      <c r="M17" s="14">
        <f>227.94+(278-200)*0.96</f>
        <v>302.82</v>
      </c>
      <c r="N17" s="32"/>
      <c r="O17" s="43"/>
      <c r="P17" s="31"/>
      <c r="Q17" s="44"/>
    </row>
    <row r="20" spans="1:17" x14ac:dyDescent="0.25">
      <c r="C20" s="1" t="s">
        <v>32</v>
      </c>
      <c r="D20" s="25"/>
      <c r="E20" s="25"/>
      <c r="F20" s="25"/>
      <c r="G20" s="25"/>
    </row>
    <row r="21" spans="1:17" x14ac:dyDescent="0.25">
      <c r="D21" s="26" t="s">
        <v>34</v>
      </c>
      <c r="E21" s="26"/>
      <c r="F21" s="26"/>
      <c r="G21" s="26"/>
    </row>
    <row r="22" spans="1:17" x14ac:dyDescent="0.25">
      <c r="D22" s="10"/>
      <c r="E22" s="10"/>
      <c r="F22" s="10"/>
      <c r="G22" s="10"/>
    </row>
    <row r="23" spans="1:17" x14ac:dyDescent="0.25">
      <c r="C23" s="1" t="s">
        <v>33</v>
      </c>
      <c r="D23" s="25"/>
      <c r="E23" s="25"/>
      <c r="F23" s="25"/>
      <c r="G23" s="25"/>
    </row>
    <row r="24" spans="1:17" x14ac:dyDescent="0.25">
      <c r="D24" s="26" t="s">
        <v>34</v>
      </c>
      <c r="E24" s="26"/>
      <c r="F24" s="26"/>
      <c r="G24" s="26"/>
    </row>
    <row r="25" spans="1:17" x14ac:dyDescent="0.25">
      <c r="D25" s="10"/>
      <c r="E25" s="10"/>
      <c r="F25" s="10"/>
      <c r="G25" s="10"/>
    </row>
    <row r="26" spans="1:17" ht="56.25" customHeight="1" x14ac:dyDescent="0.25">
      <c r="B26" s="8" t="s">
        <v>28</v>
      </c>
      <c r="C26" s="23" t="s">
        <v>41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8" spans="1:17" ht="57.75" customHeight="1" x14ac:dyDescent="0.25">
      <c r="B28" s="9" t="s">
        <v>29</v>
      </c>
      <c r="C28" s="24" t="s">
        <v>30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71">
    <mergeCell ref="Q14:Q15"/>
    <mergeCell ref="P16:P17"/>
    <mergeCell ref="Q16:Q17"/>
    <mergeCell ref="L16:L17"/>
    <mergeCell ref="N16:N17"/>
    <mergeCell ref="O14:O15"/>
    <mergeCell ref="O16:O17"/>
    <mergeCell ref="P14:P15"/>
    <mergeCell ref="H14:H15"/>
    <mergeCell ref="I14:I15"/>
    <mergeCell ref="I16:I17"/>
    <mergeCell ref="J16:J17"/>
    <mergeCell ref="K16:K17"/>
    <mergeCell ref="A12:A13"/>
    <mergeCell ref="B12:B13"/>
    <mergeCell ref="O12:O13"/>
    <mergeCell ref="N14:N15"/>
    <mergeCell ref="K14:K15"/>
    <mergeCell ref="L14:L15"/>
    <mergeCell ref="C12:C17"/>
    <mergeCell ref="A16:A17"/>
    <mergeCell ref="B16:B17"/>
    <mergeCell ref="D12:D17"/>
    <mergeCell ref="E12:E17"/>
    <mergeCell ref="F12:F17"/>
    <mergeCell ref="G16:G17"/>
    <mergeCell ref="H16:H17"/>
    <mergeCell ref="A14:A15"/>
    <mergeCell ref="B14:B15"/>
    <mergeCell ref="C28:Q28"/>
    <mergeCell ref="D20:G20"/>
    <mergeCell ref="D21:G21"/>
    <mergeCell ref="D23:G23"/>
    <mergeCell ref="D24:G24"/>
    <mergeCell ref="M8:N8"/>
    <mergeCell ref="O8:Q8"/>
    <mergeCell ref="P9:P10"/>
    <mergeCell ref="Q9:Q10"/>
    <mergeCell ref="C26:Q26"/>
    <mergeCell ref="P12:P13"/>
    <mergeCell ref="Q12:Q13"/>
    <mergeCell ref="G12:G13"/>
    <mergeCell ref="H12:H13"/>
    <mergeCell ref="I12:I13"/>
    <mergeCell ref="J12:J13"/>
    <mergeCell ref="K12:K13"/>
    <mergeCell ref="L12:L13"/>
    <mergeCell ref="J14:J15"/>
    <mergeCell ref="N12:N13"/>
    <mergeCell ref="G14:G15"/>
    <mergeCell ref="I9:I10"/>
    <mergeCell ref="L9:L10"/>
    <mergeCell ref="M9:M10"/>
    <mergeCell ref="N9:N10"/>
    <mergeCell ref="O9:O10"/>
    <mergeCell ref="L1:Q1"/>
    <mergeCell ref="A8:A10"/>
    <mergeCell ref="B8:B10"/>
    <mergeCell ref="C8:C10"/>
    <mergeCell ref="D8:D10"/>
    <mergeCell ref="A2:Q2"/>
    <mergeCell ref="E8:E10"/>
    <mergeCell ref="A3:Q3"/>
    <mergeCell ref="C5:Q5"/>
    <mergeCell ref="C6:Q6"/>
    <mergeCell ref="F8:F10"/>
    <mergeCell ref="G8:I8"/>
    <mergeCell ref="J9:K9"/>
    <mergeCell ref="J8:L8"/>
    <mergeCell ref="G9:G10"/>
    <mergeCell ref="H9:H10"/>
  </mergeCells>
  <pageMargins left="0.70866141732283472" right="0.31496062992125984" top="0.55118110236220474" bottom="0.55118110236220474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транспорт для КА пример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Воронова Наталья Геннадьевна</dc:creator>
  <cp:lastModifiedBy>Воронова Наталья Геннадьевна</cp:lastModifiedBy>
  <cp:lastPrinted>2023-02-07T11:34:31Z</cp:lastPrinted>
  <dcterms:created xsi:type="dcterms:W3CDTF">2023-02-07T10:24:39Z</dcterms:created>
  <dcterms:modified xsi:type="dcterms:W3CDTF">2023-02-15T15:44:25Z</dcterms:modified>
</cp:coreProperties>
</file>